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<sst xmlns="http://schemas.openxmlformats.org/spreadsheetml/2006/main" count="193" uniqueCount="175">
  <si>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</si>
  <si>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</si>
  <si>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</si>
  <si>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</si>
  <si>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</si>
  <si>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</si>
  <si>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</si>
  <si>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</si>
  <si>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</si>
  <si>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</si>
  <si>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</si>
  <si>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</si>
  <si>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</si>
  <si>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</si>
  <si>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</si>
  <si>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</si>
  <si>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</si>
  <si>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</si>
  <si>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</si>
  <si>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</si>
  <si>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</si>
  <si>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</si>
  <si>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</si>
  <si>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</si>
  <si>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</si>
  <si>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</si>
  <si>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</si>
  <si>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</si>
  <si>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</si>
  <si>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</si>
  <si>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</si>
  <si>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</si>
  <si>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</si>
  <si>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</si>
  <si>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</si>
  <si>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</si>
  <si>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</si>
  <si>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</si>
  <si>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</si>
  <si>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</si>
  <si>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</si>
  <si>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</si>
  <si>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</si>
  <si>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</si>
  <si>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</si>
  <si>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</si>
  <si>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</si>
  <si>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</si>
  <si>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</si>
  <si>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</si>
  <si>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</si>
  <si>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</si>
  <si>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</si>
  <si>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</si>
  <si>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</si>
  <si>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</si>
  <si>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</si>
  <si>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</si>
  <si>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</si>
  <si>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</si>
  <si>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</si>
  <si>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</si>
  <si>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</si>
  <si>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</si>
  <si>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</si>
  <si>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</si>
  <si>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</si>
  <si>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</si>
  <si>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</si>
  <si>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</si>
  <si>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</si>
  <si>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</si>
  <si>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</si>
  <si>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</si>
  <si>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</si>
  <si>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</si>
  <si>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</si>
  <si>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</si>
  <si>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</si>
  <si>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</si>
  <si>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</si>
  <si>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</si>
  <si>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</si>
  <si>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</si>
  <si>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</si>
  <si>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</si>
  <si>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</si>
  <si>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</si>
  <si>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</si>
  <si>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</si>
  <si>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</si>
  <si>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</si>
  <si>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</si>
  <si>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</si>
  <si>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</si>
  <si>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</si>
  <si>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</si>
  <si>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</si>
  <si>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</si>
  <si>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</si>
  <si>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</si>
  <si>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</si>
  <si>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</si>
  <si>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</si>
  <si>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</si>
  <si>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</si>
  <si>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</si>
  <si>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</si>
  <si>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</si>
  <si>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</si>
  <si>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</si>
  <si>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</si>
  <si>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</si>
  <si>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</si>
  <si>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</si>
  <si>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</si>
  <si>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</si>
  <si>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</si>
  <si>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</si>
  <si>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</si>
  <si>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</si>
  <si>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</si>
  <si>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</si>
  <si>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</si>
  <si>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</si>
  <si>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</si>
  <si>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</si>
  <si>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</si>
  <si>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</si>
  <si>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</si>
  <si>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</si>
  <si>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</si>
  <si>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</si>
  <si>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</si>
  <si>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</si>
  <si>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</si>
  <si>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</si>
  <si>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</si>
  <si>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</si>
  <si>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</si>
  <si>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</si>
  <si>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</si>
  <si>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</si>
  <si>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</si>
  <si>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</si>
  <si>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</si>
  <si>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</si>
  <si>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</si>
  <si>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</si>
  <si>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</si>
  <si>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</si>
  <si>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</si>
  <si>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</si>
  <si>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</si>
  <si>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</si>
  <si>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</si>
  <si>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</si>
  <si>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</si>
  <si>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</si>
  <si>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</si>
  <si>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</si>
  <si>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</si>
  <si>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</si>
  <si>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</si>
  <si>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</si>
  <si>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</si>
  <si>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</si>
  <si>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Главный бухгалтер</t>
  </si>
  <si>
    <t>Шумило С.И.</t>
  </si>
  <si>
    <t>Директор</t>
  </si>
  <si>
    <t>Общество с ограниченной ответственностью                                                                     Управляющая компания "Инвест-Урал"</t>
  </si>
  <si>
    <t>Некрасова М.К.</t>
  </si>
  <si>
    <t>2016</t>
  </si>
  <si>
    <t>29</t>
  </si>
  <si>
    <t>февраля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</si>
</sst>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#,##0.0"/>
    <numFmt numFmtId="170" formatCode="#,##0.000"/>
    <numFmt numFmtId="171" formatCode="#,##0.0000"/>
    <numFmt numFmtId="172" formatCode="_-* #,##0.0000_р_._-;\-* #,##0.00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67" fontId="4" fillId="0" borderId="11" xfId="58" applyNumberFormat="1" applyFont="1" applyBorder="1" applyAlignment="1">
      <alignment horizontal="center" vertical="top"/>
    </xf>
    <xf numFmtId="167" fontId="4" fillId="0" borderId="16" xfId="58" applyNumberFormat="1" applyFont="1" applyBorder="1" applyAlignment="1">
      <alignment horizontal="center" vertical="top"/>
    </xf>
    <xf numFmtId="167" fontId="4" fillId="0" borderId="10" xfId="58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justify" vertical="top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6">
      <selection activeCell="BJ79" sqref="BJ79:BV79"/>
    </sheetView>
  </sheetViews>
  <sheetFormatPr defaultColWidth="0.875" defaultRowHeight="16.5" customHeight="1"/>
  <cols>
    <col min="1" max="57" width="0.875" style="1" customWidth="1"/>
    <col min="58" max="58" width="0.2421875" style="1" customWidth="1"/>
    <col min="5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2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4" customFormat="1" ht="14.2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3" t="s">
        <v>173</v>
      </c>
      <c r="AN19" s="63"/>
      <c r="AO19" s="63"/>
      <c r="AP19" s="63"/>
      <c r="AQ19" s="63"/>
      <c r="AR19" s="62" t="s">
        <v>3</v>
      </c>
      <c r="AS19" s="62"/>
      <c r="AT19" s="63" t="s">
        <v>174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2" t="s">
        <v>3</v>
      </c>
      <c r="BJ19" s="62"/>
      <c r="BK19" s="63" t="s">
        <v>172</v>
      </c>
      <c r="BL19" s="63"/>
      <c r="BM19" s="63"/>
      <c r="BN19" s="63"/>
      <c r="BO19" s="63"/>
      <c r="BP19" s="63"/>
      <c r="BQ19" s="63"/>
      <c r="BR19" s="63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29.25" customHeight="1">
      <c r="H20" s="67" t="s">
        <v>170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Z20" s="2"/>
      <c r="DA20" s="2"/>
    </row>
    <row r="21" spans="8:105" s="3" customFormat="1" ht="24" customHeight="1">
      <c r="H21" s="56" t="s">
        <v>4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57" t="s">
        <v>13</v>
      </c>
      <c r="BB23" s="40"/>
      <c r="BC23" s="40"/>
      <c r="BD23" s="40"/>
      <c r="BE23" s="40"/>
      <c r="BF23" s="40"/>
      <c r="BG23" s="40"/>
      <c r="BH23" s="40"/>
      <c r="BI23" s="41"/>
      <c r="BJ23" s="57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57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12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9" customFormat="1" ht="15.75" customHeight="1">
      <c r="A25" s="25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s="24" customFormat="1" ht="15.75" customHeight="1">
      <c r="A26" s="20"/>
      <c r="B26" s="28" t="s">
        <v>133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43" t="s">
        <v>16</v>
      </c>
      <c r="BB26" s="44"/>
      <c r="BC26" s="44"/>
      <c r="BD26" s="44"/>
      <c r="BE26" s="44"/>
      <c r="BF26" s="44"/>
      <c r="BG26" s="44"/>
      <c r="BH26" s="44"/>
      <c r="BI26" s="45"/>
      <c r="BJ26" s="33">
        <v>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3">
        <v>0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24" customFormat="1" ht="15.75" customHeight="1">
      <c r="A27" s="20"/>
      <c r="B27" s="28" t="s">
        <v>165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43" t="s">
        <v>17</v>
      </c>
      <c r="BB27" s="44"/>
      <c r="BC27" s="44"/>
      <c r="BD27" s="44"/>
      <c r="BE27" s="44"/>
      <c r="BF27" s="44"/>
      <c r="BG27" s="44"/>
      <c r="BH27" s="44"/>
      <c r="BI27" s="45"/>
      <c r="BJ27" s="33">
        <v>0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3">
        <v>0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28" t="s">
        <v>134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43" t="s">
        <v>18</v>
      </c>
      <c r="BB28" s="44"/>
      <c r="BC28" s="44"/>
      <c r="BD28" s="44"/>
      <c r="BE28" s="44"/>
      <c r="BF28" s="44"/>
      <c r="BG28" s="44"/>
      <c r="BH28" s="44"/>
      <c r="BI28" s="45"/>
      <c r="BJ28" s="33">
        <v>0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3">
        <v>0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43" t="s">
        <v>19</v>
      </c>
      <c r="BB29" s="44"/>
      <c r="BC29" s="44"/>
      <c r="BD29" s="44"/>
      <c r="BE29" s="44"/>
      <c r="BF29" s="44"/>
      <c r="BG29" s="44"/>
      <c r="BH29" s="44"/>
      <c r="BI29" s="45"/>
      <c r="BJ29" s="33">
        <v>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3">
        <v>0</v>
      </c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43" t="s">
        <v>21</v>
      </c>
      <c r="BB30" s="44"/>
      <c r="BC30" s="44"/>
      <c r="BD30" s="44"/>
      <c r="BE30" s="44"/>
      <c r="BF30" s="44"/>
      <c r="BG30" s="44"/>
      <c r="BH30" s="44"/>
      <c r="BI30" s="45"/>
      <c r="BJ30" s="33">
        <v>0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3">
        <v>0</v>
      </c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1"/>
      <c r="B31" s="61" t="s">
        <v>135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22"/>
      <c r="BA31" s="68" t="s">
        <v>22</v>
      </c>
      <c r="BB31" s="69"/>
      <c r="BC31" s="69"/>
      <c r="BD31" s="69"/>
      <c r="BE31" s="69"/>
      <c r="BF31" s="69"/>
      <c r="BG31" s="69"/>
      <c r="BH31" s="69"/>
      <c r="BI31" s="70"/>
      <c r="BJ31" s="58">
        <f>SUM(BJ26:BV30)</f>
        <v>0</v>
      </c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60"/>
      <c r="BW31" s="71" t="s">
        <v>34</v>
      </c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3"/>
      <c r="CM31" s="58">
        <f>SUM(CM26:DD30)</f>
        <v>0</v>
      </c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</row>
    <row r="32" spans="1:108" s="24" customFormat="1" ht="15.75" customHeight="1">
      <c r="A32" s="20"/>
      <c r="B32" s="36" t="s">
        <v>20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s="24" customFormat="1" ht="30" customHeight="1">
      <c r="A33" s="20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3"/>
      <c r="BA33" s="64" t="s">
        <v>23</v>
      </c>
      <c r="BB33" s="65"/>
      <c r="BC33" s="65"/>
      <c r="BD33" s="65"/>
      <c r="BE33" s="65"/>
      <c r="BF33" s="65"/>
      <c r="BG33" s="65"/>
      <c r="BH33" s="65"/>
      <c r="BI33" s="66"/>
      <c r="BJ33" s="74">
        <v>0</v>
      </c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6"/>
      <c r="BW33" s="77">
        <v>1</v>
      </c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9"/>
      <c r="CM33" s="74">
        <v>0</v>
      </c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s="24" customFormat="1" ht="30" customHeight="1">
      <c r="A34" s="20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3"/>
      <c r="BA34" s="64" t="s">
        <v>27</v>
      </c>
      <c r="BB34" s="65"/>
      <c r="BC34" s="65"/>
      <c r="BD34" s="65"/>
      <c r="BE34" s="65"/>
      <c r="BF34" s="65"/>
      <c r="BG34" s="65"/>
      <c r="BH34" s="65"/>
      <c r="BI34" s="66"/>
      <c r="BJ34" s="46">
        <v>138888.15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8"/>
      <c r="BW34" s="53">
        <v>1</v>
      </c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5"/>
      <c r="CM34" s="46">
        <f>ROUND(BJ34,0)</f>
        <v>138888</v>
      </c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8"/>
    </row>
    <row r="35" spans="1:108" s="24" customFormat="1" ht="15.75" customHeight="1">
      <c r="A35" s="21"/>
      <c r="B35" s="28" t="s">
        <v>136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43" t="s">
        <v>30</v>
      </c>
      <c r="BB35" s="44"/>
      <c r="BC35" s="44"/>
      <c r="BD35" s="44"/>
      <c r="BE35" s="44"/>
      <c r="BF35" s="44"/>
      <c r="BG35" s="44"/>
      <c r="BH35" s="44"/>
      <c r="BI35" s="45"/>
      <c r="BJ35" s="33">
        <f>SUM(BJ33:BV34)</f>
        <v>138888.15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5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3">
        <f>SUM(CM33:DD34)</f>
        <v>138888</v>
      </c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s="24" customFormat="1" ht="15.75" customHeight="1">
      <c r="A36" s="20"/>
      <c r="B36" s="36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s="24" customFormat="1" ht="102" customHeight="1">
      <c r="A37" s="20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3"/>
      <c r="BA37" s="43" t="s">
        <v>31</v>
      </c>
      <c r="BB37" s="44"/>
      <c r="BC37" s="44"/>
      <c r="BD37" s="44"/>
      <c r="BE37" s="44"/>
      <c r="BF37" s="44"/>
      <c r="BG37" s="44"/>
      <c r="BH37" s="44"/>
      <c r="BI37" s="45"/>
      <c r="BJ37" s="46">
        <v>0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8"/>
      <c r="BW37" s="49">
        <v>1</v>
      </c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1"/>
      <c r="CM37" s="46">
        <f>BJ37</f>
        <v>0</v>
      </c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s="24" customFormat="1" ht="15.75" customHeight="1">
      <c r="A38" s="20"/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43" t="s">
        <v>32</v>
      </c>
      <c r="BB38" s="44"/>
      <c r="BC38" s="44"/>
      <c r="BD38" s="44"/>
      <c r="BE38" s="44"/>
      <c r="BF38" s="44"/>
      <c r="BG38" s="44"/>
      <c r="BH38" s="44"/>
      <c r="BI38" s="45"/>
      <c r="BJ38" s="33">
        <v>137425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3">
        <f>ROUND(BJ38,0)</f>
        <v>137425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s="24" customFormat="1" ht="15.75" customHeight="1">
      <c r="A39" s="20"/>
      <c r="B39" s="28" t="s">
        <v>137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43" t="s">
        <v>33</v>
      </c>
      <c r="BB39" s="44"/>
      <c r="BC39" s="44"/>
      <c r="BD39" s="44"/>
      <c r="BE39" s="44"/>
      <c r="BF39" s="44"/>
      <c r="BG39" s="44"/>
      <c r="BH39" s="44"/>
      <c r="BI39" s="45"/>
      <c r="BJ39" s="33">
        <f>BJ37+BJ38</f>
        <v>137425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5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3">
        <f>CM37+CM38</f>
        <v>137425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s="24" customFormat="1" ht="15.75" customHeight="1">
      <c r="A40" s="20"/>
      <c r="B40" s="36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s="24" customFormat="1" ht="30" customHeight="1">
      <c r="A41" s="20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9"/>
      <c r="BA41" s="43" t="s">
        <v>35</v>
      </c>
      <c r="BB41" s="44"/>
      <c r="BC41" s="44"/>
      <c r="BD41" s="44"/>
      <c r="BE41" s="44"/>
      <c r="BF41" s="44"/>
      <c r="BG41" s="44"/>
      <c r="BH41" s="44"/>
      <c r="BI41" s="45"/>
      <c r="BJ41" s="33">
        <v>15725288.5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3">
        <f>ROUND(BJ41,0)</f>
        <v>15725289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s="24" customFormat="1" ht="73.5" customHeight="1">
      <c r="A42" s="20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9"/>
      <c r="BA42" s="43" t="s">
        <v>36</v>
      </c>
      <c r="BB42" s="44"/>
      <c r="BC42" s="44"/>
      <c r="BD42" s="44"/>
      <c r="BE42" s="44"/>
      <c r="BF42" s="44"/>
      <c r="BG42" s="44"/>
      <c r="BH42" s="44"/>
      <c r="BI42" s="45"/>
      <c r="BJ42" s="33">
        <v>0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3">
        <v>0</v>
      </c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58.5" customHeight="1">
      <c r="A43" s="20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9"/>
      <c r="BA43" s="43" t="s">
        <v>38</v>
      </c>
      <c r="BB43" s="44"/>
      <c r="BC43" s="44"/>
      <c r="BD43" s="44"/>
      <c r="BE43" s="44"/>
      <c r="BF43" s="44"/>
      <c r="BG43" s="44"/>
      <c r="BH43" s="44"/>
      <c r="BI43" s="45"/>
      <c r="BJ43" s="33">
        <v>0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3">
        <v>0</v>
      </c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s="24" customFormat="1" ht="59.25" customHeight="1">
      <c r="A44" s="20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9"/>
      <c r="BA44" s="43" t="s">
        <v>39</v>
      </c>
      <c r="BB44" s="44"/>
      <c r="BC44" s="44"/>
      <c r="BD44" s="44"/>
      <c r="BE44" s="44"/>
      <c r="BF44" s="44"/>
      <c r="BG44" s="44"/>
      <c r="BH44" s="44"/>
      <c r="BI44" s="45"/>
      <c r="BJ44" s="33">
        <v>0</v>
      </c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3">
        <v>0</v>
      </c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30" customHeight="1">
      <c r="A45" s="20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9"/>
      <c r="BA45" s="43" t="s">
        <v>40</v>
      </c>
      <c r="BB45" s="44"/>
      <c r="BC45" s="44"/>
      <c r="BD45" s="44"/>
      <c r="BE45" s="44"/>
      <c r="BF45" s="44"/>
      <c r="BG45" s="44"/>
      <c r="BH45" s="44"/>
      <c r="BI45" s="45"/>
      <c r="BJ45" s="33">
        <v>0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3">
        <v>0</v>
      </c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87.75" customHeight="1">
      <c r="A46" s="20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9"/>
      <c r="BA46" s="43" t="s">
        <v>44</v>
      </c>
      <c r="BB46" s="44"/>
      <c r="BC46" s="44"/>
      <c r="BD46" s="44"/>
      <c r="BE46" s="44"/>
      <c r="BF46" s="44"/>
      <c r="BG46" s="44"/>
      <c r="BH46" s="44"/>
      <c r="BI46" s="45"/>
      <c r="BJ46" s="33">
        <v>0</v>
      </c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3">
        <v>0</v>
      </c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45" customHeight="1">
      <c r="A47" s="20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9"/>
      <c r="BA47" s="43" t="s">
        <v>45</v>
      </c>
      <c r="BB47" s="44"/>
      <c r="BC47" s="44"/>
      <c r="BD47" s="44"/>
      <c r="BE47" s="44"/>
      <c r="BF47" s="44"/>
      <c r="BG47" s="44"/>
      <c r="BH47" s="44"/>
      <c r="BI47" s="45"/>
      <c r="BJ47" s="33">
        <v>0</v>
      </c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3">
        <v>0</v>
      </c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30" customHeight="1">
      <c r="A48" s="20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9"/>
      <c r="BA48" s="43" t="s">
        <v>46</v>
      </c>
      <c r="BB48" s="44"/>
      <c r="BC48" s="44"/>
      <c r="BD48" s="44"/>
      <c r="BE48" s="44"/>
      <c r="BF48" s="44"/>
      <c r="BG48" s="44"/>
      <c r="BH48" s="44"/>
      <c r="BI48" s="45"/>
      <c r="BJ48" s="33">
        <v>0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3">
        <v>0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15.75" customHeight="1">
      <c r="A49" s="20"/>
      <c r="B49" s="28" t="s">
        <v>49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43" t="s">
        <v>47</v>
      </c>
      <c r="BB49" s="44"/>
      <c r="BC49" s="44"/>
      <c r="BD49" s="44"/>
      <c r="BE49" s="44"/>
      <c r="BF49" s="44"/>
      <c r="BG49" s="44"/>
      <c r="BH49" s="44"/>
      <c r="BI49" s="45"/>
      <c r="BJ49" s="33">
        <v>0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3">
        <v>0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45" customHeight="1">
      <c r="A50" s="20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9"/>
      <c r="BA50" s="43" t="s">
        <v>51</v>
      </c>
      <c r="BB50" s="44"/>
      <c r="BC50" s="44"/>
      <c r="BD50" s="44"/>
      <c r="BE50" s="44"/>
      <c r="BF50" s="44"/>
      <c r="BG50" s="44"/>
      <c r="BH50" s="44"/>
      <c r="BI50" s="45"/>
      <c r="BJ50" s="33">
        <v>0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3">
        <f>BJ50</f>
        <v>0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58.5" customHeight="1">
      <c r="A51" s="20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9"/>
      <c r="BA51" s="43" t="s">
        <v>52</v>
      </c>
      <c r="BB51" s="44"/>
      <c r="BC51" s="44"/>
      <c r="BD51" s="44"/>
      <c r="BE51" s="44"/>
      <c r="BF51" s="44"/>
      <c r="BG51" s="44"/>
      <c r="BH51" s="44"/>
      <c r="BI51" s="45"/>
      <c r="BJ51" s="33">
        <v>0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3">
        <v>0</v>
      </c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45" customHeight="1">
      <c r="A52" s="20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9"/>
      <c r="BA52" s="43" t="s">
        <v>54</v>
      </c>
      <c r="BB52" s="44"/>
      <c r="BC52" s="44"/>
      <c r="BD52" s="44"/>
      <c r="BE52" s="44"/>
      <c r="BF52" s="44"/>
      <c r="BG52" s="44"/>
      <c r="BH52" s="44"/>
      <c r="BI52" s="45"/>
      <c r="BJ52" s="33">
        <v>0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3">
        <v>0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5" customHeight="1">
      <c r="A53" s="20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9"/>
      <c r="BA53" s="43" t="s">
        <v>55</v>
      </c>
      <c r="BB53" s="44"/>
      <c r="BC53" s="44"/>
      <c r="BD53" s="44"/>
      <c r="BE53" s="44"/>
      <c r="BF53" s="44"/>
      <c r="BG53" s="44"/>
      <c r="BH53" s="44"/>
      <c r="BI53" s="45"/>
      <c r="BJ53" s="33">
        <v>0</v>
      </c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3">
        <v>0</v>
      </c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58.5" customHeight="1">
      <c r="A54" s="20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9"/>
      <c r="BA54" s="43" t="s">
        <v>56</v>
      </c>
      <c r="BB54" s="44"/>
      <c r="BC54" s="44"/>
      <c r="BD54" s="44"/>
      <c r="BE54" s="44"/>
      <c r="BF54" s="44"/>
      <c r="BG54" s="44"/>
      <c r="BH54" s="44"/>
      <c r="BI54" s="45"/>
      <c r="BJ54" s="33">
        <v>0</v>
      </c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3">
        <v>0</v>
      </c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15.75" customHeight="1">
      <c r="A55" s="20"/>
      <c r="B55" s="52" t="s">
        <v>144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19"/>
      <c r="BA55" s="43" t="s">
        <v>57</v>
      </c>
      <c r="BB55" s="44"/>
      <c r="BC55" s="44"/>
      <c r="BD55" s="44"/>
      <c r="BE55" s="44"/>
      <c r="BF55" s="44"/>
      <c r="BG55" s="44"/>
      <c r="BH55" s="44"/>
      <c r="BI55" s="45"/>
      <c r="BJ55" s="33">
        <f>SUM(BJ41:BV54)</f>
        <v>15725288.5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3">
        <f>SUM(CM41:DD54)</f>
        <v>15725289</v>
      </c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24" customFormat="1" ht="15.75" customHeight="1">
      <c r="A56" s="20"/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s="24" customFormat="1" ht="30" customHeight="1">
      <c r="A57" s="20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9"/>
      <c r="BA57" s="43" t="s">
        <v>58</v>
      </c>
      <c r="BB57" s="44"/>
      <c r="BC57" s="44"/>
      <c r="BD57" s="44"/>
      <c r="BE57" s="44"/>
      <c r="BF57" s="44"/>
      <c r="BG57" s="44"/>
      <c r="BH57" s="44"/>
      <c r="BI57" s="45"/>
      <c r="BJ57" s="33">
        <v>0</v>
      </c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3">
        <v>0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24" customFormat="1" ht="59.25" customHeight="1">
      <c r="A58" s="20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9"/>
      <c r="BA58" s="43" t="s">
        <v>60</v>
      </c>
      <c r="BB58" s="44"/>
      <c r="BC58" s="44"/>
      <c r="BD58" s="44"/>
      <c r="BE58" s="44"/>
      <c r="BF58" s="44"/>
      <c r="BG58" s="44"/>
      <c r="BH58" s="44"/>
      <c r="BI58" s="45"/>
      <c r="BJ58" s="33">
        <v>0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3">
        <v>0</v>
      </c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87.75" customHeight="1">
      <c r="A59" s="20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9"/>
      <c r="BA59" s="43" t="s">
        <v>61</v>
      </c>
      <c r="BB59" s="44"/>
      <c r="BC59" s="44"/>
      <c r="BD59" s="44"/>
      <c r="BE59" s="44"/>
      <c r="BF59" s="44"/>
      <c r="BG59" s="44"/>
      <c r="BH59" s="44"/>
      <c r="BI59" s="45"/>
      <c r="BJ59" s="33">
        <v>0</v>
      </c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3">
        <v>0</v>
      </c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73.5" customHeight="1">
      <c r="A60" s="20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9"/>
      <c r="BA60" s="43" t="s">
        <v>62</v>
      </c>
      <c r="BB60" s="44"/>
      <c r="BC60" s="44"/>
      <c r="BD60" s="44"/>
      <c r="BE60" s="44"/>
      <c r="BF60" s="44"/>
      <c r="BG60" s="44"/>
      <c r="BH60" s="44"/>
      <c r="BI60" s="45"/>
      <c r="BJ60" s="33">
        <v>0</v>
      </c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3">
        <v>0</v>
      </c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88.5" customHeight="1">
      <c r="A61" s="20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9"/>
      <c r="BA61" s="43" t="s">
        <v>63</v>
      </c>
      <c r="BB61" s="44"/>
      <c r="BC61" s="44"/>
      <c r="BD61" s="44"/>
      <c r="BE61" s="44"/>
      <c r="BF61" s="44"/>
      <c r="BG61" s="44"/>
      <c r="BH61" s="44"/>
      <c r="BI61" s="45"/>
      <c r="BJ61" s="33">
        <v>0</v>
      </c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3">
        <v>0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88.5" customHeight="1">
      <c r="A62" s="20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9"/>
      <c r="BA62" s="43" t="s">
        <v>64</v>
      </c>
      <c r="BB62" s="44"/>
      <c r="BC62" s="44"/>
      <c r="BD62" s="44"/>
      <c r="BE62" s="44"/>
      <c r="BF62" s="44"/>
      <c r="BG62" s="44"/>
      <c r="BH62" s="44"/>
      <c r="BI62" s="45"/>
      <c r="BJ62" s="33">
        <v>0</v>
      </c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3">
        <v>0</v>
      </c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131.25" customHeight="1">
      <c r="A63" s="20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9"/>
      <c r="BA63" s="43" t="s">
        <v>65</v>
      </c>
      <c r="BB63" s="44"/>
      <c r="BC63" s="44"/>
      <c r="BD63" s="44"/>
      <c r="BE63" s="44"/>
      <c r="BF63" s="44"/>
      <c r="BG63" s="44"/>
      <c r="BH63" s="44"/>
      <c r="BI63" s="45"/>
      <c r="BJ63" s="33">
        <v>0</v>
      </c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3">
        <f>BJ63</f>
        <v>0</v>
      </c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02" customHeight="1">
      <c r="A64" s="20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9"/>
      <c r="BA64" s="43" t="s">
        <v>66</v>
      </c>
      <c r="BB64" s="44"/>
      <c r="BC64" s="44"/>
      <c r="BD64" s="44"/>
      <c r="BE64" s="44"/>
      <c r="BF64" s="44"/>
      <c r="BG64" s="44"/>
      <c r="BH64" s="44"/>
      <c r="BI64" s="45"/>
      <c r="BJ64" s="33">
        <v>61867728.97</v>
      </c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3">
        <f>ROUND(BJ64,0)</f>
        <v>61867729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30" customHeight="1">
      <c r="A65" s="20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9"/>
      <c r="BA65" s="43" t="s">
        <v>67</v>
      </c>
      <c r="BB65" s="44"/>
      <c r="BC65" s="44"/>
      <c r="BD65" s="44"/>
      <c r="BE65" s="44"/>
      <c r="BF65" s="44"/>
      <c r="BG65" s="44"/>
      <c r="BH65" s="44"/>
      <c r="BI65" s="45"/>
      <c r="BJ65" s="33">
        <v>0</v>
      </c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3">
        <v>0</v>
      </c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4" customFormat="1" ht="59.25" customHeight="1">
      <c r="A66" s="20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9"/>
      <c r="BA66" s="43" t="s">
        <v>68</v>
      </c>
      <c r="BB66" s="44"/>
      <c r="BC66" s="44"/>
      <c r="BD66" s="44"/>
      <c r="BE66" s="44"/>
      <c r="BF66" s="44"/>
      <c r="BG66" s="44"/>
      <c r="BH66" s="44"/>
      <c r="BI66" s="45"/>
      <c r="BJ66" s="33">
        <v>0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3">
        <v>0</v>
      </c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87.75" customHeight="1">
      <c r="A67" s="20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9"/>
      <c r="BA67" s="43" t="s">
        <v>69</v>
      </c>
      <c r="BB67" s="44"/>
      <c r="BC67" s="44"/>
      <c r="BD67" s="44"/>
      <c r="BE67" s="44"/>
      <c r="BF67" s="44"/>
      <c r="BG67" s="44"/>
      <c r="BH67" s="44"/>
      <c r="BI67" s="45"/>
      <c r="BJ67" s="33">
        <v>0</v>
      </c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3">
        <v>0</v>
      </c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30" customHeight="1">
      <c r="A68" s="20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9"/>
      <c r="BA68" s="43" t="s">
        <v>70</v>
      </c>
      <c r="BB68" s="44"/>
      <c r="BC68" s="44"/>
      <c r="BD68" s="44"/>
      <c r="BE68" s="44"/>
      <c r="BF68" s="44"/>
      <c r="BG68" s="44"/>
      <c r="BH68" s="44"/>
      <c r="BI68" s="45"/>
      <c r="BJ68" s="33">
        <v>0</v>
      </c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3">
        <v>0</v>
      </c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43.5" customHeight="1">
      <c r="A69" s="20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9"/>
      <c r="BA69" s="43" t="s">
        <v>71</v>
      </c>
      <c r="BB69" s="44"/>
      <c r="BC69" s="44"/>
      <c r="BD69" s="44"/>
      <c r="BE69" s="44"/>
      <c r="BF69" s="44"/>
      <c r="BG69" s="44"/>
      <c r="BH69" s="44"/>
      <c r="BI69" s="45"/>
      <c r="BJ69" s="33">
        <v>393350.4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3">
        <f>ROUND(BJ69,0)</f>
        <v>393350</v>
      </c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59.25" customHeight="1">
      <c r="A70" s="20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9"/>
      <c r="BA70" s="43" t="s">
        <v>72</v>
      </c>
      <c r="BB70" s="44"/>
      <c r="BC70" s="44"/>
      <c r="BD70" s="44"/>
      <c r="BE70" s="44"/>
      <c r="BF70" s="44"/>
      <c r="BG70" s="44"/>
      <c r="BH70" s="44"/>
      <c r="BI70" s="45"/>
      <c r="BJ70" s="33">
        <v>0</v>
      </c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3">
        <v>0</v>
      </c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45" customHeight="1">
      <c r="A71" s="20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9"/>
      <c r="BA71" s="43" t="s">
        <v>73</v>
      </c>
      <c r="BB71" s="44"/>
      <c r="BC71" s="44"/>
      <c r="BD71" s="44"/>
      <c r="BE71" s="44"/>
      <c r="BF71" s="44"/>
      <c r="BG71" s="44"/>
      <c r="BH71" s="44"/>
      <c r="BI71" s="45"/>
      <c r="BJ71" s="33">
        <v>7707247</v>
      </c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3">
        <f>BJ71</f>
        <v>7707247</v>
      </c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72.75" customHeight="1">
      <c r="A72" s="20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9"/>
      <c r="BA72" s="43" t="s">
        <v>74</v>
      </c>
      <c r="BB72" s="44"/>
      <c r="BC72" s="44"/>
      <c r="BD72" s="44"/>
      <c r="BE72" s="44"/>
      <c r="BF72" s="44"/>
      <c r="BG72" s="44"/>
      <c r="BH72" s="44"/>
      <c r="BI72" s="45"/>
      <c r="BJ72" s="33">
        <v>0</v>
      </c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3">
        <v>0</v>
      </c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59.25" customHeight="1">
      <c r="A73" s="20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9"/>
      <c r="BA73" s="43" t="s">
        <v>75</v>
      </c>
      <c r="BB73" s="44"/>
      <c r="BC73" s="44"/>
      <c r="BD73" s="44"/>
      <c r="BE73" s="44"/>
      <c r="BF73" s="44"/>
      <c r="BG73" s="44"/>
      <c r="BH73" s="44"/>
      <c r="BI73" s="45"/>
      <c r="BJ73" s="33">
        <v>0</v>
      </c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3">
        <v>0</v>
      </c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45" customHeight="1">
      <c r="A74" s="20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9"/>
      <c r="BA74" s="43" t="s">
        <v>76</v>
      </c>
      <c r="BB74" s="44"/>
      <c r="BC74" s="44"/>
      <c r="BD74" s="44"/>
      <c r="BE74" s="44"/>
      <c r="BF74" s="44"/>
      <c r="BG74" s="44"/>
      <c r="BH74" s="44"/>
      <c r="BI74" s="45"/>
      <c r="BJ74" s="33">
        <v>0</v>
      </c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3">
        <v>0</v>
      </c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73.5" customHeight="1">
      <c r="A75" s="20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9"/>
      <c r="BA75" s="43" t="s">
        <v>89</v>
      </c>
      <c r="BB75" s="44"/>
      <c r="BC75" s="44"/>
      <c r="BD75" s="44"/>
      <c r="BE75" s="44"/>
      <c r="BF75" s="44"/>
      <c r="BG75" s="44"/>
      <c r="BH75" s="44"/>
      <c r="BI75" s="45"/>
      <c r="BJ75" s="33">
        <v>0</v>
      </c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3">
        <v>0</v>
      </c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45" customHeight="1">
      <c r="A76" s="20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9"/>
      <c r="BA76" s="43" t="s">
        <v>91</v>
      </c>
      <c r="BB76" s="44"/>
      <c r="BC76" s="44"/>
      <c r="BD76" s="44"/>
      <c r="BE76" s="44"/>
      <c r="BF76" s="44"/>
      <c r="BG76" s="44"/>
      <c r="BH76" s="44"/>
      <c r="BI76" s="45"/>
      <c r="BJ76" s="33">
        <v>0</v>
      </c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3">
        <v>0</v>
      </c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9"/>
      <c r="BA77" s="43" t="s">
        <v>92</v>
      </c>
      <c r="BB77" s="44"/>
      <c r="BC77" s="44"/>
      <c r="BD77" s="44"/>
      <c r="BE77" s="44"/>
      <c r="BF77" s="44"/>
      <c r="BG77" s="44"/>
      <c r="BH77" s="44"/>
      <c r="BI77" s="45"/>
      <c r="BJ77" s="33">
        <v>0</v>
      </c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3">
        <v>0</v>
      </c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15.75" customHeight="1">
      <c r="A78" s="20"/>
      <c r="B78" s="28" t="s">
        <v>151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43" t="s">
        <v>95</v>
      </c>
      <c r="BB78" s="44"/>
      <c r="BC78" s="44"/>
      <c r="BD78" s="44"/>
      <c r="BE78" s="44"/>
      <c r="BF78" s="44"/>
      <c r="BG78" s="44"/>
      <c r="BH78" s="44"/>
      <c r="BI78" s="45"/>
      <c r="BJ78" s="33">
        <f>ROUND(528935.43,0)</f>
        <v>528935</v>
      </c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3">
        <f>ROUND(BJ78,0)</f>
        <v>528935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15.75" customHeight="1">
      <c r="A79" s="20"/>
      <c r="B79" s="28" t="s">
        <v>87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43" t="s">
        <v>96</v>
      </c>
      <c r="BB79" s="44"/>
      <c r="BC79" s="44"/>
      <c r="BD79" s="44"/>
      <c r="BE79" s="44"/>
      <c r="BF79" s="44"/>
      <c r="BG79" s="44"/>
      <c r="BH79" s="44"/>
      <c r="BI79" s="45"/>
      <c r="BJ79" s="46">
        <v>129938.09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8"/>
      <c r="BW79" s="49">
        <v>0.1</v>
      </c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1"/>
      <c r="CM79" s="46">
        <f>ROUND(BJ79*BW79,0)</f>
        <v>12994</v>
      </c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8"/>
    </row>
    <row r="80" spans="1:108" s="24" customFormat="1" ht="15.75" customHeight="1">
      <c r="A80" s="20"/>
      <c r="B80" s="28" t="s">
        <v>152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43" t="s">
        <v>97</v>
      </c>
      <c r="BB80" s="44"/>
      <c r="BC80" s="44"/>
      <c r="BD80" s="44"/>
      <c r="BE80" s="44"/>
      <c r="BF80" s="44"/>
      <c r="BG80" s="44"/>
      <c r="BH80" s="44"/>
      <c r="BI80" s="45"/>
      <c r="BJ80" s="33">
        <f>SUM(BJ57:BV79)</f>
        <v>70627199.46000001</v>
      </c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5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3">
        <f>ROUND(SUM(CM57:DD79),0)</f>
        <v>70510255</v>
      </c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5"/>
    </row>
    <row r="81" spans="1:108" s="24" customFormat="1" ht="15.75" customHeight="1">
      <c r="A81" s="20"/>
      <c r="B81" s="36" t="s">
        <v>88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s="24" customFormat="1" ht="45" customHeight="1">
      <c r="A82" s="20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9"/>
      <c r="BA82" s="43" t="s">
        <v>98</v>
      </c>
      <c r="BB82" s="44"/>
      <c r="BC82" s="44"/>
      <c r="BD82" s="44"/>
      <c r="BE82" s="44"/>
      <c r="BF82" s="44"/>
      <c r="BG82" s="44"/>
      <c r="BH82" s="44"/>
      <c r="BI82" s="45"/>
      <c r="BJ82" s="33">
        <v>5365145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3">
        <f>ROUND(BJ82,0)</f>
        <v>5365145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5"/>
    </row>
    <row r="83" spans="1:108" s="24" customFormat="1" ht="30" customHeight="1">
      <c r="A83" s="20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80"/>
      <c r="CM83" s="46">
        <f>CM31+CM35+CM39+CM55+CM80+CM82</f>
        <v>91877002</v>
      </c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8"/>
    </row>
    <row r="84" spans="1:108" s="24" customFormat="1" ht="15.75" customHeight="1">
      <c r="A84" s="20"/>
      <c r="B84" s="28" t="s">
        <v>155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46">
        <f>ROUND(CM83,0)</f>
        <v>91877002</v>
      </c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8"/>
    </row>
    <row r="85" spans="1:108" s="24" customFormat="1" ht="15.75" customHeight="1">
      <c r="A85" s="20"/>
      <c r="B85" s="36" t="s">
        <v>90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s="24" customFormat="1" ht="59.25" customHeight="1">
      <c r="A86" s="20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9"/>
      <c r="BA86" s="43" t="s">
        <v>99</v>
      </c>
      <c r="BB86" s="44"/>
      <c r="BC86" s="44"/>
      <c r="BD86" s="44"/>
      <c r="BE86" s="44"/>
      <c r="BF86" s="44"/>
      <c r="BG86" s="44"/>
      <c r="BH86" s="44"/>
      <c r="BI86" s="45"/>
      <c r="BJ86" s="33">
        <v>0</v>
      </c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3">
        <v>0</v>
      </c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5"/>
    </row>
    <row r="87" spans="1:108" s="24" customFormat="1" ht="30" customHeight="1">
      <c r="A87" s="20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9"/>
      <c r="BA87" s="43" t="s">
        <v>100</v>
      </c>
      <c r="BB87" s="44"/>
      <c r="BC87" s="44"/>
      <c r="BD87" s="44"/>
      <c r="BE87" s="44"/>
      <c r="BF87" s="44"/>
      <c r="BG87" s="44"/>
      <c r="BH87" s="44"/>
      <c r="BI87" s="45"/>
      <c r="BJ87" s="33">
        <v>0</v>
      </c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3">
        <v>0</v>
      </c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9"/>
      <c r="BA88" s="43" t="s">
        <v>101</v>
      </c>
      <c r="BB88" s="44"/>
      <c r="BC88" s="44"/>
      <c r="BD88" s="44"/>
      <c r="BE88" s="44"/>
      <c r="BF88" s="44"/>
      <c r="BG88" s="44"/>
      <c r="BH88" s="44"/>
      <c r="BI88" s="45"/>
      <c r="BJ88" s="33">
        <v>0</v>
      </c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3">
        <v>0</v>
      </c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43" t="s">
        <v>102</v>
      </c>
      <c r="BB89" s="44"/>
      <c r="BC89" s="44"/>
      <c r="BD89" s="44"/>
      <c r="BE89" s="44"/>
      <c r="BF89" s="44"/>
      <c r="BG89" s="44"/>
      <c r="BH89" s="44"/>
      <c r="BI89" s="45"/>
      <c r="BJ89" s="46">
        <v>90348.28</v>
      </c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9" t="s">
        <v>34</v>
      </c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1"/>
      <c r="CM89" s="46">
        <f>BJ89</f>
        <v>90348.28</v>
      </c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8"/>
    </row>
    <row r="90" spans="1:108" s="24" customFormat="1" ht="43.5" customHeight="1">
      <c r="A90" s="20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9"/>
      <c r="BA90" s="43" t="s">
        <v>156</v>
      </c>
      <c r="BB90" s="44"/>
      <c r="BC90" s="44"/>
      <c r="BD90" s="44"/>
      <c r="BE90" s="44"/>
      <c r="BF90" s="44"/>
      <c r="BG90" s="44"/>
      <c r="BH90" s="44"/>
      <c r="BI90" s="45"/>
      <c r="BJ90" s="33">
        <v>0</v>
      </c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3">
        <v>0</v>
      </c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s="24" customFormat="1" ht="30" customHeight="1">
      <c r="A91" s="20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9"/>
      <c r="BA91" s="43" t="s">
        <v>157</v>
      </c>
      <c r="BB91" s="44"/>
      <c r="BC91" s="44"/>
      <c r="BD91" s="44"/>
      <c r="BE91" s="44"/>
      <c r="BF91" s="44"/>
      <c r="BG91" s="44"/>
      <c r="BH91" s="44"/>
      <c r="BI91" s="45"/>
      <c r="BJ91" s="33">
        <v>417141.58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3">
        <f>BJ91</f>
        <v>417141.58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87.75" customHeight="1">
      <c r="A92" s="20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9"/>
      <c r="BA92" s="43" t="s">
        <v>158</v>
      </c>
      <c r="BB92" s="44"/>
      <c r="BC92" s="44"/>
      <c r="BD92" s="44"/>
      <c r="BE92" s="44"/>
      <c r="BF92" s="44"/>
      <c r="BG92" s="44"/>
      <c r="BH92" s="44"/>
      <c r="BI92" s="45"/>
      <c r="BJ92" s="33">
        <v>0</v>
      </c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3">
        <v>0</v>
      </c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15.75" customHeight="1">
      <c r="A93" s="20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9"/>
      <c r="BA93" s="43" t="s">
        <v>159</v>
      </c>
      <c r="BB93" s="44"/>
      <c r="BC93" s="44"/>
      <c r="BD93" s="44"/>
      <c r="BE93" s="44"/>
      <c r="BF93" s="44"/>
      <c r="BG93" s="44"/>
      <c r="BH93" s="44"/>
      <c r="BI93" s="45"/>
      <c r="BJ93" s="33">
        <v>240</v>
      </c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3">
        <f>BJ93</f>
        <v>240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s="24" customFormat="1" ht="30" customHeight="1">
      <c r="A94" s="20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9"/>
      <c r="BA94" s="43" t="s">
        <v>160</v>
      </c>
      <c r="BB94" s="44"/>
      <c r="BC94" s="44"/>
      <c r="BD94" s="44"/>
      <c r="BE94" s="44"/>
      <c r="BF94" s="44"/>
      <c r="BG94" s="44"/>
      <c r="BH94" s="44"/>
      <c r="BI94" s="45"/>
      <c r="BJ94" s="33">
        <v>0</v>
      </c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3">
        <v>0</v>
      </c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58.5" customHeight="1">
      <c r="A95" s="20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9"/>
      <c r="BA95" s="43" t="s">
        <v>162</v>
      </c>
      <c r="BB95" s="44"/>
      <c r="BC95" s="44"/>
      <c r="BD95" s="44"/>
      <c r="BE95" s="44"/>
      <c r="BF95" s="44"/>
      <c r="BG95" s="44"/>
      <c r="BH95" s="44"/>
      <c r="BI95" s="45"/>
      <c r="BJ95" s="33">
        <v>0</v>
      </c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3">
        <v>0</v>
      </c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15.75" customHeight="1">
      <c r="A96" s="20"/>
      <c r="B96" s="28" t="s">
        <v>166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3">
        <f>SUM(CM86:DD95)</f>
        <v>507729.86</v>
      </c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s="24" customFormat="1" ht="15.75" customHeight="1">
      <c r="A97" s="20"/>
      <c r="B97" s="36" t="s">
        <v>110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s="24" customFormat="1" ht="15.75" customHeight="1">
      <c r="A98" s="20"/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CM84-CM96</f>
        <v>91369272.14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 t="s">
        <v>167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 t="s">
        <v>171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8" t="s">
        <v>114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 t="s">
        <v>169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 t="s">
        <v>168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8" t="s">
        <v>117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J79:BV79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40:DD40"/>
    <mergeCell ref="BA31:BI31"/>
    <mergeCell ref="BJ31:BV31"/>
    <mergeCell ref="BW31:CL31"/>
    <mergeCell ref="B32:DD32"/>
    <mergeCell ref="B33:AY33"/>
    <mergeCell ref="BA33:BI33"/>
    <mergeCell ref="CM33:DD33"/>
    <mergeCell ref="BA34:BI34"/>
    <mergeCell ref="BJ34:BV34"/>
    <mergeCell ref="CM34:DD34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W28:CL28"/>
    <mergeCell ref="CM28:DD28"/>
    <mergeCell ref="BJ29:BV29"/>
    <mergeCell ref="BA59:BI59"/>
    <mergeCell ref="BJ59:BV59"/>
    <mergeCell ref="BW59:CL59"/>
    <mergeCell ref="B36:DD36"/>
    <mergeCell ref="B39:AY39"/>
    <mergeCell ref="CM38:DD38"/>
    <mergeCell ref="CM59:DD59"/>
    <mergeCell ref="B27:AY27"/>
    <mergeCell ref="BA27:BI27"/>
    <mergeCell ref="BJ27:BV27"/>
    <mergeCell ref="B28:AY28"/>
    <mergeCell ref="BA28:BI28"/>
    <mergeCell ref="BJ28:BV28"/>
    <mergeCell ref="B38:AY38"/>
    <mergeCell ref="CM39:DD39"/>
    <mergeCell ref="BA39:BI39"/>
    <mergeCell ref="BJ39:BV39"/>
    <mergeCell ref="BW39:CL39"/>
    <mergeCell ref="CM30:DD30"/>
    <mergeCell ref="CM37:DD37"/>
    <mergeCell ref="BA37:BI37"/>
    <mergeCell ref="BJ37:BV37"/>
    <mergeCell ref="BA30:BI30"/>
    <mergeCell ref="BA38:BI38"/>
    <mergeCell ref="BJ38:BV38"/>
    <mergeCell ref="BW38:CL38"/>
    <mergeCell ref="BW37:CL37"/>
    <mergeCell ref="CM41:DD41"/>
    <mergeCell ref="CM35:DD35"/>
    <mergeCell ref="BA35:BI35"/>
    <mergeCell ref="BJ35:BV35"/>
    <mergeCell ref="BW35:CL35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CM58:DD58"/>
    <mergeCell ref="B42:AY42"/>
    <mergeCell ref="BA58:BI58"/>
    <mergeCell ref="BJ58:BV58"/>
    <mergeCell ref="BW58:CL58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BJ49:BV49"/>
    <mergeCell ref="BW49:CL49"/>
    <mergeCell ref="CM48:DD48"/>
    <mergeCell ref="BA48:BI48"/>
    <mergeCell ref="BJ48:BV48"/>
    <mergeCell ref="BW48:CL48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J57:BV57"/>
    <mergeCell ref="BW57:CL57"/>
    <mergeCell ref="B53:AY53"/>
    <mergeCell ref="BA53:BI53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J26:BV26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BW51:CL51"/>
    <mergeCell ref="BA55:BI55"/>
    <mergeCell ref="BJ55:BV55"/>
    <mergeCell ref="BW55:CL55"/>
    <mergeCell ref="BA52:BI52"/>
    <mergeCell ref="BJ52:BV52"/>
    <mergeCell ref="BA65:BI65"/>
    <mergeCell ref="BJ65:BV65"/>
    <mergeCell ref="BW65:CL65"/>
    <mergeCell ref="B64:AY64"/>
    <mergeCell ref="BA64:BI64"/>
    <mergeCell ref="CM63:DD63"/>
    <mergeCell ref="BJ64:BV64"/>
    <mergeCell ref="BW64:CL64"/>
    <mergeCell ref="CM64:DD64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BJ91:BV91"/>
    <mergeCell ref="BW93:CL93"/>
    <mergeCell ref="B93:AY93"/>
    <mergeCell ref="CM93:DD93"/>
    <mergeCell ref="BA93:BI93"/>
    <mergeCell ref="CM95:DD95"/>
    <mergeCell ref="BW95:CL95"/>
    <mergeCell ref="B95:AY95"/>
    <mergeCell ref="BA95:BI95"/>
    <mergeCell ref="BJ95:BV95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CM96:DD96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Некрасова</cp:lastModifiedBy>
  <cp:lastPrinted>2016-03-14T14:34:58Z</cp:lastPrinted>
  <dcterms:created xsi:type="dcterms:W3CDTF">2008-12-24T14:26:47Z</dcterms:created>
  <dcterms:modified xsi:type="dcterms:W3CDTF">2016-03-14T14:35:34Z</dcterms:modified>
  <cp:category/>
  <cp:version/>
  <cp:contentType/>
  <cp:contentStatus/>
</cp:coreProperties>
</file>